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UARTO TRIMESTRE AIET 2021" sheetId="1" r:id="rId1"/>
  </sheets>
  <calcPr calcId="145621" iterateDelta="1E-4"/>
</workbook>
</file>

<file path=xl/calcChain.xml><?xml version="1.0" encoding="utf-8"?>
<calcChain xmlns="http://schemas.openxmlformats.org/spreadsheetml/2006/main">
  <c r="J2" i="1" l="1"/>
  <c r="L6" i="1" l="1"/>
  <c r="J6" i="1" s="1"/>
  <c r="L5" i="1"/>
  <c r="J5" i="1" s="1"/>
  <c r="L4" i="1"/>
  <c r="J4" i="1" s="1"/>
  <c r="L3" i="1"/>
  <c r="J3" i="1" s="1"/>
</calcChain>
</file>

<file path=xl/sharedStrings.xml><?xml version="1.0" encoding="utf-8"?>
<sst xmlns="http://schemas.openxmlformats.org/spreadsheetml/2006/main" count="98" uniqueCount="62">
  <si>
    <t>PYO</t>
  </si>
  <si>
    <t>OC</t>
  </si>
  <si>
    <t>PLAZO EJECUCIÓN (MESES)</t>
  </si>
  <si>
    <t>SERVICIO</t>
  </si>
  <si>
    <t>SUMINISTRO</t>
  </si>
  <si>
    <t>TERMOVOLCAN</t>
  </si>
  <si>
    <t>SEAFUEL</t>
  </si>
  <si>
    <t>B38095469</t>
  </si>
  <si>
    <t>RETOS-TERMOVOLCAN</t>
  </si>
  <si>
    <t>AD DIAGNOST</t>
  </si>
  <si>
    <t>A35368539</t>
  </si>
  <si>
    <t>ELECTROVOLCAN</t>
  </si>
  <si>
    <t>BIOSIGMA SL</t>
  </si>
  <si>
    <t>AIET-MA-2021-13</t>
  </si>
  <si>
    <t>Servicio de renovación del dominio seafuel.eu de la página web del proyecto europeo SEAFUEL.</t>
  </si>
  <si>
    <t>DON DOMINIO SOLUCIONES CORPORATIVAS IP S.L.</t>
  </si>
  <si>
    <t>B57333601</t>
  </si>
  <si>
    <t>PC210020</t>
  </si>
  <si>
    <t>AIET-MA-2021-18</t>
  </si>
  <si>
    <t>Suministro de material fungible diverso para laboratorio y campo.</t>
  </si>
  <si>
    <t>PC210029</t>
  </si>
  <si>
    <t>AIET-DIF-2021-19</t>
  </si>
  <si>
    <r>
      <t xml:space="preserve">Servicio de impresión y colocación de material de difusión (lonas y paneles pop-up) para </t>
    </r>
    <r>
      <rPr>
        <sz val="9"/>
        <color rgb="FF363B39"/>
        <rFont val="Arial"/>
        <family val="2"/>
      </rPr>
      <t>el proyecto SEAFUEL</t>
    </r>
  </si>
  <si>
    <t xml:space="preserve">PEKIS C.B. </t>
  </si>
  <si>
    <t>E38987764</t>
  </si>
  <si>
    <t>PC210033</t>
  </si>
  <si>
    <t>AIET-MA-2021-20</t>
  </si>
  <si>
    <t>Suministro de material fungible para el análisis de rutina del laboratorio en el marco del proyecto TERMOVOLCAN</t>
  </si>
  <si>
    <t>BIOSIGMA S.L</t>
  </si>
  <si>
    <t>PC210037</t>
  </si>
  <si>
    <t>AIET-MA-2021-21</t>
  </si>
  <si>
    <t>PC210038</t>
  </si>
  <si>
    <t>Nº EXPEDIENTE</t>
  </si>
  <si>
    <t xml:space="preserve">ÓRGANO DE CONTRATACIÓN </t>
  </si>
  <si>
    <t>AIET</t>
  </si>
  <si>
    <t>CONTRATO SARA/UMBRAL</t>
  </si>
  <si>
    <t>FALSE</t>
  </si>
  <si>
    <t>DIRECTIVA DE APLICACIÓN</t>
  </si>
  <si>
    <t>2014/24/EU</t>
  </si>
  <si>
    <t>MARCO LEGAL NACIONAL</t>
  </si>
  <si>
    <t>LEY 9/2017</t>
  </si>
  <si>
    <t>OBJETO DEL CONTRATO</t>
  </si>
  <si>
    <t>CPV</t>
  </si>
  <si>
    <t>TIPO DE CONTRATO</t>
  </si>
  <si>
    <t>SISTEMA DE CONTRATACIÓN</t>
  </si>
  <si>
    <t>NO APLICA</t>
  </si>
  <si>
    <t>PRECIO CON IMPUESTOS</t>
  </si>
  <si>
    <t>PRECIO SIN IMPUESTOS</t>
  </si>
  <si>
    <t>IMPUESTOS</t>
  </si>
  <si>
    <t>LUGAR DE EJECUCIÓN</t>
  </si>
  <si>
    <t>ESPAÑA</t>
  </si>
  <si>
    <t>CÓDIGO NUT</t>
  </si>
  <si>
    <t>ES</t>
  </si>
  <si>
    <t>Nº OFERTAS RECIBIDAS</t>
  </si>
  <si>
    <t>FECHA DE APROBACIÓN DEL GASTO</t>
  </si>
  <si>
    <t>NOMBRE ADJUDICATARIO</t>
  </si>
  <si>
    <t>CIF ADJUDICATARIO</t>
  </si>
  <si>
    <t>PRECIO SELECCIONADO CON IMPUESTOS</t>
  </si>
  <si>
    <t>PRECIO SELECCIONADO SIN IMPUESTOS</t>
  </si>
  <si>
    <t>72417000-6 Nombres de dominio en Internet</t>
  </si>
  <si>
    <t>33140000-3 Material médico fungible</t>
  </si>
  <si>
    <t>39522110-1 Lonas 79810000-5 SERVICIOS DE IMPRESIÓN 39174000-2 RÓTULOS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</si>
</sst>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363B39"/>
      <name val="Arial"/>
      <family val="2"/>
    </font>
    <font>
      <b/>
      <sz val="8"/>
      <name val="Arial"/>
      <family val="2"/>
    </font>
    <font>
      <sz val="8"/>
      <color rgb="FF363B3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14" fontId="1" fillId="0" borderId="0" xfId="0" applyNumberFormat="1" applyFont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abSelected="1" workbookViewId="0">
      <selection activeCell="M14" sqref="M14"/>
    </sheetView>
  </sheetViews>
  <sheetFormatPr baseColWidth="10" defaultRowHeight="11.25" x14ac:dyDescent="0.2"/>
  <cols>
    <col min="1" max="1" width="13.85546875" style="1" bestFit="1" customWidth="1"/>
    <col min="2" max="2" width="11.42578125" style="1" customWidth="1"/>
    <col min="3" max="5" width="11.140625" style="1" customWidth="1"/>
    <col min="6" max="6" width="36.140625" style="1" bestFit="1" customWidth="1"/>
    <col min="7" max="7" width="13.28515625" style="1" customWidth="1"/>
    <col min="8" max="8" width="10.5703125" style="3" customWidth="1"/>
    <col min="9" max="9" width="11.5703125" style="3" customWidth="1"/>
    <col min="10" max="10" width="10" style="3" customWidth="1"/>
    <col min="11" max="11" width="9" style="3" customWidth="1"/>
    <col min="12" max="12" width="8.7109375" style="3" customWidth="1"/>
    <col min="13" max="13" width="8.5703125" style="3" customWidth="1"/>
    <col min="14" max="14" width="9" style="3" customWidth="1"/>
    <col min="15" max="15" width="9.42578125" style="1" bestFit="1" customWidth="1"/>
    <col min="16" max="16" width="9" style="1" customWidth="1"/>
    <col min="17" max="17" width="11.28515625" style="1" bestFit="1" customWidth="1"/>
    <col min="18" max="18" width="15.5703125" style="3" customWidth="1"/>
    <col min="19" max="19" width="11.5703125" style="1" customWidth="1"/>
    <col min="20" max="20" width="18.85546875" style="1" hidden="1" customWidth="1"/>
    <col min="21" max="21" width="1.140625" style="1" hidden="1" customWidth="1"/>
    <col min="22" max="22" width="8.42578125" style="5" bestFit="1" customWidth="1"/>
    <col min="23" max="23" width="11.42578125" style="1" customWidth="1"/>
    <col min="24" max="24" width="12.140625" style="1" bestFit="1" customWidth="1"/>
    <col min="25" max="16384" width="11.42578125" style="1"/>
  </cols>
  <sheetData>
    <row r="1" spans="1:23" ht="67.5" x14ac:dyDescent="0.2">
      <c r="A1" s="7" t="s">
        <v>32</v>
      </c>
      <c r="B1" s="8" t="s">
        <v>33</v>
      </c>
      <c r="C1" s="8" t="s">
        <v>35</v>
      </c>
      <c r="D1" s="8" t="s">
        <v>37</v>
      </c>
      <c r="E1" s="8" t="s">
        <v>39</v>
      </c>
      <c r="F1" s="8" t="s">
        <v>41</v>
      </c>
      <c r="G1" s="8" t="s">
        <v>42</v>
      </c>
      <c r="H1" s="8" t="s">
        <v>43</v>
      </c>
      <c r="I1" s="8" t="s">
        <v>44</v>
      </c>
      <c r="J1" s="8" t="s">
        <v>46</v>
      </c>
      <c r="K1" s="8" t="s">
        <v>47</v>
      </c>
      <c r="L1" s="8" t="s">
        <v>48</v>
      </c>
      <c r="M1" s="8" t="s">
        <v>49</v>
      </c>
      <c r="N1" s="8" t="s">
        <v>51</v>
      </c>
      <c r="O1" s="9" t="s">
        <v>2</v>
      </c>
      <c r="P1" s="8" t="s">
        <v>53</v>
      </c>
      <c r="Q1" s="8" t="s">
        <v>54</v>
      </c>
      <c r="R1" s="8" t="s">
        <v>55</v>
      </c>
      <c r="S1" s="8" t="s">
        <v>56</v>
      </c>
      <c r="T1" s="8" t="s">
        <v>0</v>
      </c>
      <c r="U1" s="8" t="s">
        <v>1</v>
      </c>
      <c r="V1" s="8" t="s">
        <v>57</v>
      </c>
      <c r="W1" s="8" t="s">
        <v>58</v>
      </c>
    </row>
    <row r="2" spans="1:23" ht="45" x14ac:dyDescent="0.2">
      <c r="A2" s="1" t="s">
        <v>13</v>
      </c>
      <c r="B2" s="1" t="s">
        <v>34</v>
      </c>
      <c r="C2" s="1" t="s">
        <v>36</v>
      </c>
      <c r="D2" s="1" t="s">
        <v>38</v>
      </c>
      <c r="E2" s="1" t="s">
        <v>40</v>
      </c>
      <c r="F2" s="2" t="s">
        <v>14</v>
      </c>
      <c r="G2" s="2" t="s">
        <v>59</v>
      </c>
      <c r="H2" s="3" t="s">
        <v>3</v>
      </c>
      <c r="I2" s="3" t="s">
        <v>45</v>
      </c>
      <c r="J2" s="4">
        <f>+K2+L2</f>
        <v>13.9</v>
      </c>
      <c r="K2" s="5">
        <v>13.9</v>
      </c>
      <c r="L2" s="1">
        <v>0</v>
      </c>
      <c r="M2" s="1" t="s">
        <v>50</v>
      </c>
      <c r="N2" s="1" t="s">
        <v>52</v>
      </c>
      <c r="O2" s="1">
        <v>12</v>
      </c>
      <c r="P2" s="1">
        <v>0</v>
      </c>
      <c r="Q2" s="6">
        <v>44440</v>
      </c>
      <c r="R2" s="3" t="s">
        <v>15</v>
      </c>
      <c r="S2" s="1" t="s">
        <v>16</v>
      </c>
      <c r="T2" s="1" t="s">
        <v>6</v>
      </c>
      <c r="U2" s="1" t="s">
        <v>17</v>
      </c>
      <c r="V2" s="4">
        <v>13.9</v>
      </c>
      <c r="W2" s="5">
        <v>13.9</v>
      </c>
    </row>
    <row r="3" spans="1:23" ht="33.75" x14ac:dyDescent="0.2">
      <c r="A3" s="1" t="s">
        <v>18</v>
      </c>
      <c r="B3" s="1" t="s">
        <v>34</v>
      </c>
      <c r="C3" s="1" t="s">
        <v>36</v>
      </c>
      <c r="D3" s="1" t="s">
        <v>38</v>
      </c>
      <c r="E3" s="1" t="s">
        <v>40</v>
      </c>
      <c r="F3" s="3" t="s">
        <v>19</v>
      </c>
      <c r="G3" s="2" t="s">
        <v>60</v>
      </c>
      <c r="H3" s="3" t="s">
        <v>4</v>
      </c>
      <c r="I3" s="3" t="s">
        <v>45</v>
      </c>
      <c r="J3" s="4">
        <f t="shared" ref="J3:J6" si="0">+K3+L3</f>
        <v>1654.69</v>
      </c>
      <c r="K3" s="5">
        <v>1606.49</v>
      </c>
      <c r="L3" s="1">
        <f>1654.69-1606.49</f>
        <v>48.200000000000045</v>
      </c>
      <c r="M3" s="1" t="s">
        <v>50</v>
      </c>
      <c r="N3" s="1" t="s">
        <v>52</v>
      </c>
      <c r="O3" s="1">
        <v>0.1</v>
      </c>
      <c r="P3" s="1">
        <v>3</v>
      </c>
      <c r="Q3" s="6">
        <v>44452</v>
      </c>
      <c r="R3" s="1" t="s">
        <v>12</v>
      </c>
      <c r="S3" s="1" t="s">
        <v>7</v>
      </c>
      <c r="T3" s="1" t="s">
        <v>11</v>
      </c>
      <c r="U3" s="1" t="s">
        <v>20</v>
      </c>
      <c r="V3" s="4">
        <v>1654.69</v>
      </c>
      <c r="W3" s="5">
        <v>1606.49</v>
      </c>
    </row>
    <row r="4" spans="1:23" ht="78.75" x14ac:dyDescent="0.2">
      <c r="A4" s="1" t="s">
        <v>21</v>
      </c>
      <c r="B4" s="1" t="s">
        <v>34</v>
      </c>
      <c r="C4" s="1" t="s">
        <v>36</v>
      </c>
      <c r="D4" s="1" t="s">
        <v>38</v>
      </c>
      <c r="E4" s="1" t="s">
        <v>40</v>
      </c>
      <c r="F4" s="3" t="s">
        <v>22</v>
      </c>
      <c r="G4" s="2" t="s">
        <v>61</v>
      </c>
      <c r="H4" s="3" t="s">
        <v>3</v>
      </c>
      <c r="I4" s="3" t="s">
        <v>45</v>
      </c>
      <c r="J4" s="4">
        <f t="shared" si="0"/>
        <v>989.75</v>
      </c>
      <c r="K4" s="5">
        <v>925</v>
      </c>
      <c r="L4" s="1">
        <f>989.75-925</f>
        <v>64.75</v>
      </c>
      <c r="M4" s="1" t="s">
        <v>50</v>
      </c>
      <c r="N4" s="1" t="s">
        <v>52</v>
      </c>
      <c r="O4" s="1">
        <v>0.01</v>
      </c>
      <c r="P4" s="1">
        <v>3</v>
      </c>
      <c r="Q4" s="6">
        <v>44490</v>
      </c>
      <c r="R4" s="3" t="s">
        <v>23</v>
      </c>
      <c r="S4" s="1" t="s">
        <v>24</v>
      </c>
      <c r="T4" s="1" t="s">
        <v>6</v>
      </c>
      <c r="U4" s="1" t="s">
        <v>25</v>
      </c>
      <c r="V4" s="4">
        <v>989.75</v>
      </c>
      <c r="W4" s="5">
        <v>925</v>
      </c>
    </row>
    <row r="5" spans="1:23" ht="33.75" x14ac:dyDescent="0.2">
      <c r="A5" s="1" t="s">
        <v>26</v>
      </c>
      <c r="B5" s="1" t="s">
        <v>34</v>
      </c>
      <c r="C5" s="1" t="s">
        <v>36</v>
      </c>
      <c r="D5" s="1" t="s">
        <v>38</v>
      </c>
      <c r="E5" s="1" t="s">
        <v>40</v>
      </c>
      <c r="F5" s="3" t="s">
        <v>27</v>
      </c>
      <c r="G5" s="2" t="s">
        <v>60</v>
      </c>
      <c r="H5" s="3" t="s">
        <v>4</v>
      </c>
      <c r="I5" s="3" t="s">
        <v>45</v>
      </c>
      <c r="J5" s="4">
        <f t="shared" si="0"/>
        <v>5274.67</v>
      </c>
      <c r="K5" s="5">
        <v>5121.04</v>
      </c>
      <c r="L5" s="1">
        <f>5274.67-5121.04</f>
        <v>153.63000000000011</v>
      </c>
      <c r="M5" s="1" t="s">
        <v>50</v>
      </c>
      <c r="N5" s="1" t="s">
        <v>52</v>
      </c>
      <c r="O5" s="1">
        <v>0.1</v>
      </c>
      <c r="P5" s="1">
        <v>3</v>
      </c>
      <c r="Q5" s="6">
        <v>44543</v>
      </c>
      <c r="R5" s="3" t="s">
        <v>28</v>
      </c>
      <c r="S5" s="1" t="s">
        <v>7</v>
      </c>
      <c r="T5" s="1" t="s">
        <v>5</v>
      </c>
      <c r="U5" s="1" t="s">
        <v>29</v>
      </c>
      <c r="V5" s="4">
        <v>5274.67</v>
      </c>
      <c r="W5" s="5">
        <v>5121.04</v>
      </c>
    </row>
    <row r="6" spans="1:23" ht="33.75" x14ac:dyDescent="0.2">
      <c r="A6" s="1" t="s">
        <v>30</v>
      </c>
      <c r="B6" s="1" t="s">
        <v>34</v>
      </c>
      <c r="C6" s="1" t="s">
        <v>36</v>
      </c>
      <c r="D6" s="1" t="s">
        <v>38</v>
      </c>
      <c r="E6" s="1" t="s">
        <v>40</v>
      </c>
      <c r="F6" s="3" t="s">
        <v>27</v>
      </c>
      <c r="G6" s="2" t="s">
        <v>60</v>
      </c>
      <c r="H6" s="3" t="s">
        <v>4</v>
      </c>
      <c r="I6" s="3" t="s">
        <v>45</v>
      </c>
      <c r="J6" s="4">
        <f t="shared" si="0"/>
        <v>11095.15</v>
      </c>
      <c r="K6" s="5">
        <v>10410.379999999999</v>
      </c>
      <c r="L6" s="1">
        <f>11095.15-10410.38</f>
        <v>684.77000000000044</v>
      </c>
      <c r="M6" s="1" t="s">
        <v>50</v>
      </c>
      <c r="N6" s="1" t="s">
        <v>52</v>
      </c>
      <c r="O6" s="1">
        <v>0.1</v>
      </c>
      <c r="P6" s="1">
        <v>3</v>
      </c>
      <c r="Q6" s="6">
        <v>44543</v>
      </c>
      <c r="R6" s="3" t="s">
        <v>9</v>
      </c>
      <c r="S6" s="1" t="s">
        <v>10</v>
      </c>
      <c r="T6" s="1" t="s">
        <v>8</v>
      </c>
      <c r="U6" s="1" t="s">
        <v>31</v>
      </c>
      <c r="V6" s="4">
        <v>11095.15</v>
      </c>
      <c r="W6" s="5">
        <v>10410.379999999999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AIET 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2022-05-25T08:45:18Z</dcterms:modified>
</cp:coreProperties>
</file>